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1700" windowHeight="7275" activeTab="0"/>
  </bookViews>
  <sheets>
    <sheet name="x" sheetId="1" r:id="rId1"/>
    <sheet name="RESULTAT" sheetId="2" r:id="rId2"/>
    <sheet name="EN ONLINE CLIQUEZ ICI" sheetId="3" r:id="rId3"/>
    <sheet name="AIDE" sheetId="4" r:id="rId4"/>
    <sheet name="bdd" sheetId="5" r:id="rId5"/>
  </sheets>
  <definedNames/>
  <calcPr fullCalcOnLoad="1"/>
</workbook>
</file>

<file path=xl/sharedStrings.xml><?xml version="1.0" encoding="utf-8"?>
<sst xmlns="http://schemas.openxmlformats.org/spreadsheetml/2006/main" count="108" uniqueCount="105">
  <si>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</si>
  <si>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</si>
  <si>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</si>
  <si>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</si>
  <si>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</si>
  <si>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</si>
  <si>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</si>
  <si>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</si>
  <si>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</si>
  <si>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</si>
  <si>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</si>
  <si>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</si>
  <si>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</si>
  <si>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</si>
  <si>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</si>
  <si>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</si>
  <si>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</si>
  <si>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</si>
  <si>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</si>
  <si>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</si>
  <si>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</si>
  <si>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</si>
  <si>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</si>
  <si>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</si>
  <si>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</si>
  <si>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</si>
  <si>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MAIRIES</t>
  </si>
  <si>
    <t>MEDITER</t>
  </si>
  <si>
    <t>TOMATE</t>
  </si>
  <si>
    <t xml:space="preserve">   </t>
  </si>
  <si>
    <t>OIGNON</t>
  </si>
  <si>
    <t>PRUNE</t>
  </si>
  <si>
    <t>FRUIT</t>
  </si>
  <si>
    <t>CHASSES</t>
  </si>
  <si>
    <t>ALIMENT</t>
  </si>
  <si>
    <t>BERGERS</t>
  </si>
  <si>
    <t>BRUTAL</t>
  </si>
  <si>
    <t>COCKTAIL</t>
  </si>
  <si>
    <t>CODEÏNES</t>
  </si>
  <si>
    <t>DECRETS</t>
  </si>
  <si>
    <t>LUCIFER</t>
  </si>
  <si>
    <t>GUERRE</t>
  </si>
  <si>
    <t>VIANDES</t>
  </si>
  <si>
    <t>MARTIAL</t>
  </si>
  <si>
    <t>HARICOT</t>
  </si>
  <si>
    <t>CIVILS</t>
  </si>
  <si>
    <t>DESIRS</t>
  </si>
  <si>
    <t>ECRITS</t>
  </si>
  <si>
    <t>EMBLEMES</t>
  </si>
  <si>
    <t>ENVIES</t>
  </si>
  <si>
    <t>MODERNE</t>
  </si>
  <si>
    <t>NECROS</t>
  </si>
  <si>
    <t>PHOTO</t>
  </si>
  <si>
    <t>RAPTS</t>
  </si>
  <si>
    <t>TRAHIR</t>
  </si>
  <si>
    <t>VIDEOS</t>
  </si>
  <si>
    <t>TOMBES</t>
  </si>
  <si>
    <t>HEROÏNE</t>
  </si>
  <si>
    <t>OVIDES</t>
  </si>
  <si>
    <t xml:space="preserve">  </t>
  </si>
  <si>
    <t>COUPS</t>
  </si>
  <si>
    <t>HUILES</t>
  </si>
  <si>
    <t>IMITER</t>
  </si>
  <si>
    <t>IMPOLI</t>
  </si>
  <si>
    <t>JASEUR</t>
  </si>
  <si>
    <t>LAITAGES</t>
  </si>
  <si>
    <t>LAITIER</t>
  </si>
  <si>
    <t>LASERS</t>
  </si>
  <si>
    <t>OPIUM</t>
  </si>
  <si>
    <t>AIDE</t>
  </si>
  <si>
    <t>AMOUR</t>
  </si>
  <si>
    <t>AMIS</t>
  </si>
  <si>
    <t>AMITIE</t>
  </si>
  <si>
    <t>OFFRIR</t>
  </si>
  <si>
    <t>COURAGE</t>
  </si>
  <si>
    <t>APPRECIER</t>
  </si>
  <si>
    <t>RESULTAT</t>
  </si>
  <si>
    <t>LA TABLE DE 9 DU 666.</t>
  </si>
  <si>
    <t xml:space="preserve">Tous les noms, mots ou phrases que vous avez soumettre à l'étude, vont ce placer dans la feuille </t>
  </si>
  <si>
    <t>du "résultat". Les noms, mots ou phrases seront alors inscrits.</t>
  </si>
  <si>
    <t xml:space="preserve">Les mots qui ont pour valeur le 666 seront dans la colonne de gauche. Ceux qui totalisent un autre nombre seront dans la colonne de droite. </t>
  </si>
  <si>
    <t>Vous pouvez trier les mots par ordre alphabétique qui ont pour valeur le 666 en cliquant sur "trier".</t>
  </si>
  <si>
    <t>CERCLE D'ETUDES DE LA GEMATRIE</t>
  </si>
  <si>
    <t>Vous pouvez classer les mots qui ont une autre valeur par ordre d'importance numérale en cliquant sur "classer"</t>
  </si>
  <si>
    <t xml:space="preserve">                    </t>
  </si>
  <si>
    <t>Si vous avez des questions à poser écrivez par E-Mail à la Gématrie.</t>
  </si>
  <si>
    <t>gematrie@online.fr</t>
  </si>
  <si>
    <t>Je vous souhaite de bonnes recherches et de bons résultats.</t>
  </si>
  <si>
    <t>lucifer</t>
  </si>
  <si>
    <t>Cliquez tout d'abord sur le x en bas de cette page, cela ouvre une page où se trouve la table.</t>
  </si>
  <si>
    <t>Lorsque vous serez sur cette page cliquez sur la fenêtre "ici", la table de 9 alors va s'ouvrir; vous</t>
  </si>
  <si>
    <t>pourrez taper un mots ou une phrase afin de connaître sa valeur numérique, qui sera affichée.</t>
  </si>
  <si>
    <t>En cliquant sur "ok" ou sur votre touche de clavier "enter".</t>
  </si>
  <si>
    <t>Afin de bien faire fonctionner la table de 9, ne mettez pas d'accent sur les lettres ni d'espace entres</t>
  </si>
  <si>
    <t xml:space="preserve">les mots. </t>
  </si>
  <si>
    <t>INFOS ONLINE</t>
  </si>
  <si>
    <t>SI LE BOUTON "ICI" DE LA FENETRE DE LA TABLE RESTE SANS FONCTION. ALLEZ DANS LA PAGE "RESULTAT"</t>
  </si>
  <si>
    <t>Si vous utiliser la table on line &gt;&gt;&gt;&gt;</t>
  </si>
  <si>
    <t xml:space="preserve">CLIQUEZ SUR LE BOUTON "TRIER" PUIS SUR "OUI". </t>
  </si>
  <si>
    <t xml:space="preserve">SI VOTRE BOUTON "ICI" EST SANS FONCTION </t>
  </si>
  <si>
    <t>ALLEZ SUR LA PAGE "RESULTAT" PUIS,</t>
  </si>
  <si>
    <t xml:space="preserve">CLIQUEZ SUR LE BOUTON "TRIER" ET CLIQUEZ </t>
  </si>
  <si>
    <t>SUR "OUI" DE LA FENETRE.</t>
  </si>
  <si>
    <t>&gt;&gt;&gt;&gt;&gt;&gt;</t>
  </si>
  <si>
    <t>mailto:gematrie@online.fr.?subject=TABLE DE 9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</si>
</sst>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2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1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20"/>
      <color indexed="48"/>
      <name val="Arial"/>
      <family val="2"/>
    </font>
    <font>
      <sz val="20"/>
      <name val="Arial"/>
      <family val="2"/>
    </font>
    <font>
      <sz val="18"/>
      <color indexed="10"/>
      <name val="Arial"/>
      <family val="2"/>
    </font>
    <font>
      <b/>
      <sz val="22"/>
      <color indexed="12"/>
      <name val="Arial"/>
      <family val="2"/>
    </font>
    <font>
      <sz val="18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3" borderId="0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5" fillId="9" borderId="0" xfId="0" applyFont="1" applyFill="1" applyBorder="1" applyAlignment="1">
      <alignment/>
    </xf>
    <xf numFmtId="0" fontId="15" fillId="9" borderId="0" xfId="0" applyFont="1" applyFill="1" applyBorder="1" applyAlignment="1">
      <alignment horizontal="center"/>
    </xf>
    <xf numFmtId="0" fontId="16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7" borderId="0" xfId="0" applyFill="1" applyAlignment="1">
      <alignment/>
    </xf>
    <xf numFmtId="0" fontId="17" fillId="7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18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18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19" fillId="9" borderId="0" xfId="0" applyFont="1" applyFill="1" applyAlignment="1">
      <alignment/>
    </xf>
    <xf numFmtId="0" fontId="20" fillId="3" borderId="0" xfId="0" applyFont="1" applyFill="1" applyBorder="1" applyAlignment="1">
      <alignment/>
    </xf>
    <xf numFmtId="0" fontId="20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0" fillId="9" borderId="0" xfId="0" applyFont="1" applyFill="1" applyAlignment="1">
      <alignment/>
    </xf>
    <xf numFmtId="0" fontId="14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11" fillId="7" borderId="0" xfId="0" applyFont="1" applyFill="1" applyBorder="1" applyAlignment="1">
      <alignment horizontal="center"/>
    </xf>
    <xf numFmtId="0" fontId="21" fillId="7" borderId="0" xfId="0" applyFont="1" applyFill="1" applyAlignment="1">
      <alignment/>
    </xf>
    <xf numFmtId="0" fontId="22" fillId="7" borderId="0" xfId="0" applyFont="1" applyFill="1" applyBorder="1" applyAlignment="1">
      <alignment horizontal="center"/>
    </xf>
    <xf numFmtId="0" fontId="23" fillId="3" borderId="0" xfId="0" applyFont="1" applyFill="1" applyAlignment="1">
      <alignment/>
    </xf>
    <xf numFmtId="0" fontId="25" fillId="3" borderId="0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27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29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31" fillId="4" borderId="0" xfId="15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4</xdr:row>
      <xdr:rowOff>104775</xdr:rowOff>
    </xdr:from>
    <xdr:to>
      <xdr:col>3</xdr:col>
      <xdr:colOff>714375</xdr:colOff>
      <xdr:row>6</xdr:row>
      <xdr:rowOff>76200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162050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142875</xdr:rowOff>
    </xdr:from>
    <xdr:to>
      <xdr:col>4</xdr:col>
      <xdr:colOff>200025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42875"/>
          <a:ext cx="781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0</xdr:row>
      <xdr:rowOff>142875</xdr:rowOff>
    </xdr:from>
    <xdr:to>
      <xdr:col>5</xdr:col>
      <xdr:colOff>485775</xdr:colOff>
      <xdr:row>2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4287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ematrie@online.fr.?subject=TABLE%20DE%2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17"/>
  <sheetViews>
    <sheetView tabSelected="1" workbookViewId="0" topLeftCell="A1">
      <selection activeCell="H24" sqref="H24"/>
    </sheetView>
  </sheetViews>
  <sheetFormatPr defaultColWidth="11.421875" defaultRowHeight="12.75"/>
  <cols>
    <col min="1" max="1" width="25.421875" style="0" customWidth="1"/>
  </cols>
  <sheetData>
    <row r="1" ht="19.5" customHeight="1">
      <c r="A1" s="4" t="str">
        <f>LOWER(A4)</f>
        <v>lucifer</v>
      </c>
    </row>
    <row r="2" spans="2:26" ht="12.75">
      <c r="B2" t="str">
        <f>MID($A$1,1,1)</f>
        <v>l</v>
      </c>
      <c r="C2" t="str">
        <f>MID($A$1,2,1)</f>
        <v>u</v>
      </c>
      <c r="D2" t="str">
        <f>MID($A$1,3,1)</f>
        <v>c</v>
      </c>
      <c r="E2" t="str">
        <f>MID($A$1,4,1)</f>
        <v>i</v>
      </c>
      <c r="F2" t="str">
        <f>MID($A$1,5,1)</f>
        <v>f</v>
      </c>
      <c r="G2" t="str">
        <f>MID($A$1,6,1)</f>
        <v>e</v>
      </c>
      <c r="H2" t="str">
        <f>MID($A$1,7,1)</f>
        <v>r</v>
      </c>
      <c r="I2">
        <f>MID($A$1,8,1)</f>
      </c>
      <c r="J2">
        <f>MID($A$1,9,1)</f>
      </c>
      <c r="K2">
        <f>MID($A$1,10,1)</f>
      </c>
      <c r="L2">
        <f>MID($A$1,11,1)</f>
      </c>
      <c r="M2">
        <f>MID($A$1,12,1)</f>
      </c>
      <c r="N2">
        <f>MID($A$1,13,1)</f>
      </c>
      <c r="O2">
        <f>MID($A$1,14,1)</f>
      </c>
      <c r="P2">
        <f>MID($A$1,15,1)</f>
      </c>
      <c r="Q2">
        <f>MID($A$1,16,1)</f>
      </c>
      <c r="R2">
        <f>MID($A$1,17,1)</f>
      </c>
      <c r="S2">
        <f>MID($A$1,18,1)</f>
      </c>
      <c r="T2">
        <f>MID($A$1,19,1)</f>
      </c>
      <c r="U2">
        <f>MID($A$1,20,1)</f>
      </c>
      <c r="V2">
        <f>MID($A$1,21,1)</f>
      </c>
      <c r="W2">
        <f>MID($A$1,22,1)</f>
      </c>
      <c r="X2">
        <f>MID($A$1,23,1)</f>
      </c>
      <c r="Y2">
        <f>MID($A$1,24,1)</f>
      </c>
      <c r="Z2">
        <f>MID($A$1,25,1)</f>
      </c>
    </row>
    <row r="3" spans="1:26" ht="25.5" customHeight="1">
      <c r="A3" s="2">
        <f>SUM(B3:Z3)</f>
        <v>666</v>
      </c>
      <c r="B3" s="5">
        <v>108</v>
      </c>
      <c r="C3" s="5">
        <v>189</v>
      </c>
      <c r="D3" s="5">
        <v>27</v>
      </c>
      <c r="E3" s="5">
        <v>81</v>
      </c>
      <c r="F3" s="5">
        <v>54</v>
      </c>
      <c r="G3" s="5">
        <v>45</v>
      </c>
      <c r="H3" s="5">
        <v>162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5.5" customHeight="1">
      <c r="A4" s="5" t="s">
        <v>88</v>
      </c>
    </row>
    <row r="17" ht="12.75">
      <c r="A17" s="3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4"/>
  <legacyDrawing r:id="rId3"/>
  <oleObjects>
    <oleObject progId="Son Wave" shapeId="47513" r:id="rId1"/>
    <oleObject progId="Son Wave" shapeId="308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S2406"/>
  <sheetViews>
    <sheetView workbookViewId="0" topLeftCell="A1">
      <selection activeCell="A42" sqref="A42"/>
    </sheetView>
  </sheetViews>
  <sheetFormatPr defaultColWidth="11.421875" defaultRowHeight="12.75"/>
  <cols>
    <col min="1" max="1" width="28.7109375" style="0" customWidth="1"/>
    <col min="2" max="2" width="28.28125" style="0" customWidth="1"/>
    <col min="3" max="3" width="4.7109375" style="0" customWidth="1"/>
    <col min="7" max="7" width="11.8515625" style="0" customWidth="1"/>
  </cols>
  <sheetData>
    <row r="1" spans="1:3" ht="12.75">
      <c r="A1" s="10" t="s">
        <v>34</v>
      </c>
      <c r="B1" s="9" t="s">
        <v>71</v>
      </c>
      <c r="C1">
        <v>378</v>
      </c>
    </row>
    <row r="2" spans="1:3" ht="12.75">
      <c r="A2" s="11" t="s">
        <v>35</v>
      </c>
      <c r="B2" s="9" t="s">
        <v>72</v>
      </c>
      <c r="C2">
        <v>513</v>
      </c>
    </row>
    <row r="3" spans="1:19" ht="12.75">
      <c r="A3" s="10" t="s">
        <v>36</v>
      </c>
      <c r="B3" s="9" t="s">
        <v>70</v>
      </c>
      <c r="C3">
        <v>612</v>
      </c>
      <c r="S3" t="s">
        <v>29</v>
      </c>
    </row>
    <row r="4" spans="1:3" ht="12.75">
      <c r="A4" s="11" t="s">
        <v>33</v>
      </c>
      <c r="B4" s="9" t="s">
        <v>74</v>
      </c>
      <c r="C4">
        <v>630</v>
      </c>
    </row>
    <row r="5" spans="1:4" ht="12.75">
      <c r="A5" s="11" t="s">
        <v>45</v>
      </c>
      <c r="B5" s="9" t="s">
        <v>73</v>
      </c>
      <c r="C5">
        <v>648</v>
      </c>
      <c r="D5" t="s">
        <v>29</v>
      </c>
    </row>
    <row r="6" spans="1:3" ht="12.75">
      <c r="A6" s="12" t="s">
        <v>37</v>
      </c>
      <c r="B6" s="9" t="s">
        <v>75</v>
      </c>
      <c r="C6">
        <v>819</v>
      </c>
    </row>
    <row r="7" spans="1:2" ht="12.75">
      <c r="A7" s="11" t="s">
        <v>38</v>
      </c>
      <c r="B7" s="9"/>
    </row>
    <row r="8" spans="1:2" ht="12.75">
      <c r="A8" s="12" t="s">
        <v>60</v>
      </c>
      <c r="B8" s="9"/>
    </row>
    <row r="9" spans="1:2" ht="12.75">
      <c r="A9" s="11" t="s">
        <v>39</v>
      </c>
      <c r="B9" s="9"/>
    </row>
    <row r="10" spans="1:2" ht="12.75">
      <c r="A10" s="13" t="s">
        <v>46</v>
      </c>
      <c r="B10" s="9"/>
    </row>
    <row r="11" spans="1:4" ht="12.75">
      <c r="A11" s="11" t="s">
        <v>47</v>
      </c>
      <c r="B11" s="9"/>
      <c r="D11" s="7"/>
    </row>
    <row r="12" spans="1:2" ht="12.75">
      <c r="A12" s="13" t="s">
        <v>48</v>
      </c>
      <c r="B12" s="9"/>
    </row>
    <row r="13" spans="1:2" ht="12.75">
      <c r="A13" s="13" t="s">
        <v>49</v>
      </c>
      <c r="B13" s="9"/>
    </row>
    <row r="14" spans="1:2" ht="12.75">
      <c r="A14" s="10" t="s">
        <v>32</v>
      </c>
      <c r="B14" s="9"/>
    </row>
    <row r="15" spans="1:2" ht="12.75">
      <c r="A15" s="13" t="s">
        <v>41</v>
      </c>
      <c r="B15" s="9"/>
    </row>
    <row r="16" spans="1:2" ht="12.75">
      <c r="A16" s="12" t="s">
        <v>44</v>
      </c>
      <c r="B16" s="9"/>
    </row>
    <row r="17" spans="1:2" ht="12.75">
      <c r="A17" s="10" t="s">
        <v>57</v>
      </c>
      <c r="B17" s="9"/>
    </row>
    <row r="18" spans="1:2" ht="12.75">
      <c r="A18" s="12" t="s">
        <v>61</v>
      </c>
      <c r="B18" s="9"/>
    </row>
    <row r="19" spans="1:2" ht="12.75">
      <c r="A19" s="14" t="s">
        <v>62</v>
      </c>
      <c r="B19" s="9"/>
    </row>
    <row r="20" spans="1:2" ht="12.75">
      <c r="A20" s="12" t="s">
        <v>63</v>
      </c>
      <c r="B20" s="9"/>
    </row>
    <row r="21" spans="1:2" ht="12.75">
      <c r="A21" s="12" t="s">
        <v>64</v>
      </c>
      <c r="B21" s="9"/>
    </row>
    <row r="22" spans="1:2" ht="12.75">
      <c r="A22" s="14" t="s">
        <v>65</v>
      </c>
      <c r="B22" s="9"/>
    </row>
    <row r="23" spans="1:2" ht="12.75">
      <c r="A23" s="14" t="s">
        <v>66</v>
      </c>
      <c r="B23" s="9"/>
    </row>
    <row r="24" spans="1:2" ht="12.75">
      <c r="A24" s="14" t="s">
        <v>67</v>
      </c>
      <c r="B24" s="9"/>
    </row>
    <row r="25" spans="1:2" ht="12.75">
      <c r="A25" s="13" t="s">
        <v>40</v>
      </c>
      <c r="B25" s="9"/>
    </row>
    <row r="26" spans="1:2" ht="12.75">
      <c r="A26" s="11" t="s">
        <v>26</v>
      </c>
      <c r="B26" s="9"/>
    </row>
    <row r="27" spans="1:2" ht="12.75">
      <c r="A27" s="10" t="s">
        <v>43</v>
      </c>
      <c r="B27" s="9"/>
    </row>
    <row r="28" spans="1:2" ht="12.75">
      <c r="A28" s="10" t="s">
        <v>27</v>
      </c>
      <c r="B28" s="9"/>
    </row>
    <row r="29" spans="1:2" ht="12.75">
      <c r="A29" s="10" t="s">
        <v>50</v>
      </c>
      <c r="B29" s="9"/>
    </row>
    <row r="30" spans="1:2" ht="12.75">
      <c r="A30" s="11" t="s">
        <v>51</v>
      </c>
      <c r="B30" s="9"/>
    </row>
    <row r="31" spans="1:2" ht="12.75">
      <c r="A31" s="14" t="s">
        <v>30</v>
      </c>
      <c r="B31" s="9"/>
    </row>
    <row r="32" spans="1:2" ht="12.75">
      <c r="A32" s="14" t="s">
        <v>68</v>
      </c>
      <c r="B32" s="9"/>
    </row>
    <row r="33" spans="1:2" ht="12.75">
      <c r="A33" s="12" t="s">
        <v>58</v>
      </c>
      <c r="B33" s="9"/>
    </row>
    <row r="34" spans="1:2" ht="12.75">
      <c r="A34" s="14" t="s">
        <v>52</v>
      </c>
      <c r="B34" s="9"/>
    </row>
    <row r="35" spans="1:2" ht="12.75">
      <c r="A35" s="14" t="s">
        <v>31</v>
      </c>
      <c r="B35" s="9"/>
    </row>
    <row r="36" spans="1:2" ht="12.75">
      <c r="A36" s="10" t="s">
        <v>53</v>
      </c>
      <c r="B36" s="9"/>
    </row>
    <row r="37" spans="1:2" ht="13.5" customHeight="1">
      <c r="A37" s="12" t="s">
        <v>28</v>
      </c>
      <c r="B37" s="9"/>
    </row>
    <row r="38" spans="1:2" ht="12.75">
      <c r="A38" s="11" t="s">
        <v>56</v>
      </c>
      <c r="B38" s="9"/>
    </row>
    <row r="39" spans="1:2" ht="12.75">
      <c r="A39" s="13" t="s">
        <v>54</v>
      </c>
      <c r="B39" s="9"/>
    </row>
    <row r="40" spans="1:2" ht="12.75">
      <c r="A40" s="13" t="s">
        <v>42</v>
      </c>
      <c r="B40" s="9"/>
    </row>
    <row r="41" spans="1:2" ht="12.75">
      <c r="A41" s="10" t="s">
        <v>55</v>
      </c>
      <c r="B41" s="9"/>
    </row>
    <row r="42" spans="1:2" ht="12.75">
      <c r="A42" s="15"/>
      <c r="B42" s="9"/>
    </row>
    <row r="43" spans="1:2" ht="12.75">
      <c r="A43" s="16"/>
      <c r="B43" s="9"/>
    </row>
    <row r="44" spans="1:2" ht="12.75">
      <c r="A44" s="16"/>
      <c r="B44" s="9"/>
    </row>
    <row r="45" spans="1:2" ht="12.75">
      <c r="A45" s="16"/>
      <c r="B45" s="9"/>
    </row>
    <row r="46" spans="1:2" ht="12.75">
      <c r="A46" s="16"/>
      <c r="B46" s="9"/>
    </row>
    <row r="47" spans="1:2" ht="12.75">
      <c r="A47" s="16"/>
      <c r="B47" s="9"/>
    </row>
    <row r="48" spans="1:2" ht="12.75">
      <c r="A48" s="16"/>
      <c r="B48" s="9"/>
    </row>
    <row r="49" spans="1:2" ht="12.75">
      <c r="A49" s="16"/>
      <c r="B49" s="9"/>
    </row>
    <row r="50" spans="1:2" ht="12.75">
      <c r="A50" s="17"/>
      <c r="B50" s="9"/>
    </row>
    <row r="51" spans="1:2" ht="12.75">
      <c r="A51" s="16"/>
      <c r="B51" s="9"/>
    </row>
    <row r="52" spans="1:2" ht="12.75">
      <c r="A52" s="16"/>
      <c r="B52" s="9"/>
    </row>
    <row r="53" spans="1:2" ht="12.75">
      <c r="A53" s="16"/>
      <c r="B53" s="9"/>
    </row>
    <row r="54" spans="1:2" ht="12.75">
      <c r="A54" s="16"/>
      <c r="B54" s="9"/>
    </row>
    <row r="55" spans="1:2" ht="12.75">
      <c r="A55" s="17"/>
      <c r="B55" s="9"/>
    </row>
    <row r="56" spans="1:2" ht="12.75">
      <c r="A56" s="17"/>
      <c r="B56" s="9"/>
    </row>
    <row r="57" spans="1:2" ht="12.75">
      <c r="A57" s="16"/>
      <c r="B57" s="9"/>
    </row>
    <row r="58" spans="1:2" ht="12.75">
      <c r="A58" s="16"/>
      <c r="B58" s="9"/>
    </row>
    <row r="59" spans="1:2" ht="12.75">
      <c r="A59" s="16"/>
      <c r="B59" s="9"/>
    </row>
    <row r="60" spans="1:2" ht="12.75">
      <c r="A60" s="16"/>
      <c r="B60" s="9"/>
    </row>
    <row r="61" spans="1:2" ht="12.75">
      <c r="A61" s="16"/>
      <c r="B61" s="9"/>
    </row>
    <row r="62" spans="1:2" ht="12.75">
      <c r="A62" s="16"/>
      <c r="B62" s="9"/>
    </row>
    <row r="63" spans="1:2" ht="12.75">
      <c r="A63" s="17"/>
      <c r="B63" s="9"/>
    </row>
    <row r="64" spans="1:2" ht="12.75">
      <c r="A64" s="16"/>
      <c r="B64" s="9"/>
    </row>
    <row r="65" spans="1:2" ht="12.75">
      <c r="A65" s="16"/>
      <c r="B65" s="9"/>
    </row>
    <row r="66" spans="1:2" ht="12.75">
      <c r="A66" s="16"/>
      <c r="B66" s="9"/>
    </row>
    <row r="67" spans="1:2" ht="12.75">
      <c r="A67" s="17"/>
      <c r="B67" s="9"/>
    </row>
    <row r="68" spans="1:2" ht="12.75">
      <c r="A68" s="16"/>
      <c r="B68" s="9"/>
    </row>
    <row r="69" spans="1:2" ht="12.75">
      <c r="A69" s="16"/>
      <c r="B69" s="9"/>
    </row>
    <row r="70" spans="1:2" ht="12.75">
      <c r="A70" s="16"/>
      <c r="B70" s="9"/>
    </row>
    <row r="71" spans="1:2" ht="12.75">
      <c r="A71" s="12"/>
      <c r="B71" s="9"/>
    </row>
    <row r="72" spans="1:2" ht="12.75">
      <c r="A72" s="21"/>
      <c r="B72" s="9"/>
    </row>
    <row r="73" spans="1:2" ht="12.75">
      <c r="A73" s="22"/>
      <c r="B73" s="9"/>
    </row>
    <row r="74" spans="1:2" ht="12.75">
      <c r="A74" s="16"/>
      <c r="B74" s="9"/>
    </row>
    <row r="75" spans="1:2" ht="12.75">
      <c r="A75" s="16"/>
      <c r="B75" s="9"/>
    </row>
    <row r="76" spans="1:2" ht="12.75">
      <c r="A76" s="16"/>
      <c r="B76" s="9"/>
    </row>
    <row r="77" spans="1:2" ht="12.75">
      <c r="A77" s="16"/>
      <c r="B77" s="9"/>
    </row>
    <row r="78" spans="1:2" ht="12.75">
      <c r="A78" s="16"/>
      <c r="B78" s="9"/>
    </row>
    <row r="79" spans="1:2" ht="12.75">
      <c r="A79" s="16"/>
      <c r="B79" s="9"/>
    </row>
    <row r="80" spans="1:2" ht="12.75">
      <c r="A80" s="16"/>
      <c r="B80" s="9"/>
    </row>
    <row r="81" spans="1:2" ht="12.75">
      <c r="A81" s="17"/>
      <c r="B81" s="9"/>
    </row>
    <row r="82" spans="1:2" ht="12.75">
      <c r="A82" s="16"/>
      <c r="B82" s="9"/>
    </row>
    <row r="83" spans="1:2" ht="12.75">
      <c r="A83" s="16"/>
      <c r="B83" s="9"/>
    </row>
    <row r="84" spans="1:2" ht="12.75">
      <c r="A84" s="18"/>
      <c r="B84" s="9"/>
    </row>
    <row r="85" spans="1:2" ht="12.75">
      <c r="A85" s="18"/>
      <c r="B85" s="9"/>
    </row>
    <row r="86" spans="1:2" ht="12.75">
      <c r="A86" s="18"/>
      <c r="B86" s="9"/>
    </row>
    <row r="87" spans="1:2" ht="12.75">
      <c r="A87" s="18"/>
      <c r="B87" s="9"/>
    </row>
    <row r="88" spans="1:2" ht="12.75">
      <c r="A88" s="18"/>
      <c r="B88" s="9"/>
    </row>
    <row r="89" spans="1:2" ht="12.75">
      <c r="A89" s="18"/>
      <c r="B89" s="9"/>
    </row>
    <row r="90" spans="1:2" ht="12.75">
      <c r="A90" s="18"/>
      <c r="B90" s="9"/>
    </row>
    <row r="91" spans="1:2" ht="12.75">
      <c r="A91" s="18"/>
      <c r="B91" s="9"/>
    </row>
    <row r="92" spans="1:2" ht="12.75">
      <c r="A92" s="18"/>
      <c r="B92" s="9"/>
    </row>
    <row r="93" spans="1:2" ht="12.75">
      <c r="A93" s="18"/>
      <c r="B93" s="9"/>
    </row>
    <row r="94" spans="1:2" ht="12.75">
      <c r="A94" s="19"/>
      <c r="B94" s="9"/>
    </row>
    <row r="95" spans="1:2" ht="12.75">
      <c r="A95" s="18"/>
      <c r="B95" s="9"/>
    </row>
    <row r="96" spans="1:2" ht="12.75">
      <c r="A96" s="18"/>
      <c r="B96" s="9"/>
    </row>
    <row r="97" spans="1:2" ht="12.75">
      <c r="A97" s="18"/>
      <c r="B97" s="9"/>
    </row>
    <row r="98" spans="1:2" ht="12.75">
      <c r="A98" s="6"/>
      <c r="B98" s="9"/>
    </row>
    <row r="99" spans="1:2" ht="12.75">
      <c r="A99" s="8"/>
      <c r="B99" s="9"/>
    </row>
    <row r="100" ht="12.75">
      <c r="B100" s="9"/>
    </row>
    <row r="101" ht="12.75">
      <c r="B101" s="9"/>
    </row>
    <row r="102" ht="12.75">
      <c r="B102" s="9"/>
    </row>
    <row r="103" spans="1:2" ht="12.75">
      <c r="A103" s="6"/>
      <c r="B103" s="9"/>
    </row>
    <row r="104" ht="12.75">
      <c r="B104" s="9"/>
    </row>
    <row r="105" spans="1:2" ht="12.75">
      <c r="A105" s="6"/>
      <c r="B105" s="9"/>
    </row>
    <row r="106" spans="1:2" ht="12.75">
      <c r="A106" s="6"/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spans="1:2" ht="12.75">
      <c r="A116" s="6"/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spans="1:2" ht="12.75">
      <c r="A122" s="6"/>
      <c r="B122" s="9"/>
    </row>
    <row r="123" spans="1:2" ht="12.75">
      <c r="A123" s="6"/>
      <c r="B123" s="9"/>
    </row>
    <row r="124" ht="12.75">
      <c r="B124" s="9"/>
    </row>
    <row r="125" ht="12.75">
      <c r="B125" s="9"/>
    </row>
    <row r="126" spans="1:2" ht="12.75">
      <c r="A126" s="6"/>
      <c r="B126" s="9"/>
    </row>
    <row r="127" ht="12.75">
      <c r="B127" s="9"/>
    </row>
    <row r="128" spans="1:2" ht="12.75">
      <c r="A128" s="6"/>
      <c r="B128" s="9"/>
    </row>
    <row r="129" spans="1:2" ht="12.75">
      <c r="A129" s="6"/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spans="1:2" ht="12.75">
      <c r="A140" s="6"/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406" ht="12.75">
      <c r="D2406" t="s">
        <v>59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I28" sqref="I28"/>
    </sheetView>
  </sheetViews>
  <sheetFormatPr defaultColWidth="11.421875" defaultRowHeight="12.75"/>
  <sheetData>
    <row r="2" spans="1:9" ht="12.75">
      <c r="A2" s="61"/>
      <c r="B2" s="61"/>
      <c r="C2" s="61"/>
      <c r="D2" s="61"/>
      <c r="E2" s="61"/>
      <c r="F2" s="61"/>
      <c r="G2" s="61"/>
      <c r="H2" s="61"/>
      <c r="I2" s="61"/>
    </row>
    <row r="3" spans="1:9" ht="12.75">
      <c r="A3" s="61"/>
      <c r="B3" s="61"/>
      <c r="C3" s="61"/>
      <c r="D3" s="61"/>
      <c r="E3" s="61"/>
      <c r="F3" s="61"/>
      <c r="G3" s="61"/>
      <c r="H3" s="61"/>
      <c r="I3" s="61"/>
    </row>
    <row r="4" spans="1:9" ht="12.75">
      <c r="A4" s="61"/>
      <c r="B4" s="34"/>
      <c r="C4" s="34"/>
      <c r="D4" s="34"/>
      <c r="E4" s="34"/>
      <c r="F4" s="34"/>
      <c r="G4" s="34"/>
      <c r="H4" s="34"/>
      <c r="I4" s="61"/>
    </row>
    <row r="5" spans="1:9" ht="12.75">
      <c r="A5" s="61"/>
      <c r="B5" s="34"/>
      <c r="C5" s="34"/>
      <c r="D5" s="34"/>
      <c r="E5" s="34"/>
      <c r="F5" s="34"/>
      <c r="G5" s="34"/>
      <c r="H5" s="34"/>
      <c r="I5" s="61"/>
    </row>
    <row r="6" spans="1:9" ht="12.75">
      <c r="A6" s="61"/>
      <c r="B6" s="61"/>
      <c r="C6" s="61"/>
      <c r="D6" s="61"/>
      <c r="E6" s="61"/>
      <c r="F6" s="61"/>
      <c r="G6" s="61"/>
      <c r="H6" s="61"/>
      <c r="I6" s="61"/>
    </row>
    <row r="7" spans="1:9" ht="27.75">
      <c r="A7" s="61"/>
      <c r="B7" s="64" t="s">
        <v>95</v>
      </c>
      <c r="C7" s="64"/>
      <c r="D7" s="64"/>
      <c r="E7" s="63" t="s">
        <v>103</v>
      </c>
      <c r="F7" s="62"/>
      <c r="G7" s="62"/>
      <c r="H7" s="62"/>
      <c r="I7" s="62"/>
    </row>
    <row r="8" spans="1:9" ht="23.25">
      <c r="A8" s="61"/>
      <c r="B8" s="65" t="s">
        <v>99</v>
      </c>
      <c r="C8" s="65"/>
      <c r="D8" s="65"/>
      <c r="E8" s="65"/>
      <c r="F8" s="66"/>
      <c r="G8" s="66"/>
      <c r="H8" s="66"/>
      <c r="I8" s="62"/>
    </row>
    <row r="9" spans="1:9" ht="23.25">
      <c r="A9" s="61"/>
      <c r="B9" s="65" t="s">
        <v>100</v>
      </c>
      <c r="C9" s="65"/>
      <c r="D9" s="65"/>
      <c r="E9" s="65"/>
      <c r="F9" s="66"/>
      <c r="G9" s="66"/>
      <c r="H9" s="66"/>
      <c r="I9" s="62"/>
    </row>
    <row r="10" spans="1:9" ht="23.25">
      <c r="A10" s="61"/>
      <c r="B10" s="65" t="s">
        <v>101</v>
      </c>
      <c r="C10" s="65"/>
      <c r="D10" s="65"/>
      <c r="E10" s="65"/>
      <c r="F10" s="66"/>
      <c r="G10" s="66"/>
      <c r="H10" s="66"/>
      <c r="I10" s="62"/>
    </row>
    <row r="11" spans="1:9" ht="23.25">
      <c r="A11" s="61"/>
      <c r="B11" s="65" t="s">
        <v>102</v>
      </c>
      <c r="C11" s="65"/>
      <c r="D11" s="65"/>
      <c r="E11" s="65"/>
      <c r="F11" s="66"/>
      <c r="G11" s="66"/>
      <c r="H11" s="66"/>
      <c r="I11" s="61"/>
    </row>
    <row r="12" spans="1:9" ht="12.75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12.75">
      <c r="A13" s="61"/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61"/>
      <c r="B14" s="61"/>
      <c r="C14" s="61"/>
      <c r="D14" s="61"/>
      <c r="E14" s="61"/>
      <c r="F14" s="61"/>
      <c r="G14" s="61"/>
      <c r="H14" s="61"/>
      <c r="I14" s="61"/>
    </row>
    <row r="15" spans="1:9" ht="12.75">
      <c r="A15" s="61"/>
      <c r="B15" s="61"/>
      <c r="C15" s="61"/>
      <c r="D15" s="61"/>
      <c r="E15" s="61"/>
      <c r="F15" s="61"/>
      <c r="G15" s="61"/>
      <c r="H15" s="61"/>
      <c r="I15" s="61"/>
    </row>
    <row r="16" spans="1:9" ht="12.75">
      <c r="A16" s="61"/>
      <c r="B16" s="34"/>
      <c r="C16" s="34"/>
      <c r="D16" s="34"/>
      <c r="E16" s="34"/>
      <c r="F16" s="34"/>
      <c r="G16" s="34"/>
      <c r="H16" s="34"/>
      <c r="I16" s="61"/>
    </row>
    <row r="17" spans="1:9" ht="12.75">
      <c r="A17" s="61"/>
      <c r="B17" s="34"/>
      <c r="C17" s="34"/>
      <c r="D17" s="34"/>
      <c r="E17" s="34"/>
      <c r="F17" s="34"/>
      <c r="G17" s="34"/>
      <c r="H17" s="34"/>
      <c r="I17" s="61"/>
    </row>
    <row r="18" spans="1:9" ht="12.75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12.75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12.75">
      <c r="A20" s="61"/>
      <c r="B20" s="61"/>
      <c r="C20" s="61"/>
      <c r="D20" s="67" t="s">
        <v>104</v>
      </c>
      <c r="E20" s="67" t="s">
        <v>86</v>
      </c>
      <c r="F20" s="67"/>
      <c r="G20" s="67"/>
      <c r="H20" s="61"/>
      <c r="I20" s="61"/>
    </row>
    <row r="21" spans="1:9" ht="12.75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12.75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12.75">
      <c r="A23" s="61"/>
      <c r="B23" s="61"/>
      <c r="C23" s="61"/>
      <c r="D23" s="61"/>
      <c r="E23" s="61"/>
      <c r="F23" s="61"/>
      <c r="G23" s="61"/>
      <c r="H23" s="61"/>
      <c r="I23" s="61"/>
    </row>
    <row r="24" spans="1:9" ht="12.75">
      <c r="A24" s="61"/>
      <c r="B24" s="61"/>
      <c r="C24" s="61"/>
      <c r="D24" s="61"/>
      <c r="E24" s="61"/>
      <c r="F24" s="61"/>
      <c r="G24" s="61"/>
      <c r="H24" s="61"/>
      <c r="I24" s="61"/>
    </row>
    <row r="25" spans="1:9" ht="12.7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1"/>
      <c r="C27" s="61"/>
      <c r="D27" s="61"/>
      <c r="E27" s="61"/>
      <c r="F27" s="61"/>
      <c r="G27" s="61"/>
      <c r="H27" s="61"/>
      <c r="I27" s="61"/>
    </row>
  </sheetData>
  <hyperlinks>
    <hyperlink ref="D20:G20" r:id="rId1" display="mailto:gematrie@online.fr.?subject=TABLE DE 9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selection activeCell="I63" sqref="I63"/>
    </sheetView>
  </sheetViews>
  <sheetFormatPr defaultColWidth="11.421875" defaultRowHeight="12.75"/>
  <sheetData>
    <row r="1" spans="1:13" ht="26.25">
      <c r="A1" s="48"/>
      <c r="B1" s="54"/>
      <c r="C1" s="54" t="s">
        <v>95</v>
      </c>
      <c r="D1" s="54"/>
      <c r="E1" s="55"/>
      <c r="F1" s="60" t="s">
        <v>97</v>
      </c>
      <c r="G1" s="60"/>
      <c r="H1" s="60"/>
      <c r="I1" s="8"/>
      <c r="J1" s="8"/>
      <c r="K1" s="8"/>
      <c r="L1" s="8"/>
      <c r="M1" s="8"/>
    </row>
    <row r="2" spans="1:13" ht="15">
      <c r="A2" s="56" t="s">
        <v>96</v>
      </c>
      <c r="B2" s="56"/>
      <c r="C2" s="57"/>
      <c r="D2" s="57"/>
      <c r="E2" s="57"/>
      <c r="F2" s="58"/>
      <c r="G2" s="58"/>
      <c r="H2" s="58"/>
      <c r="I2" s="58"/>
      <c r="J2" s="59"/>
      <c r="K2" s="53"/>
      <c r="L2" s="53"/>
      <c r="M2" s="53"/>
    </row>
    <row r="3" spans="1:13" ht="15">
      <c r="A3" s="56" t="s">
        <v>98</v>
      </c>
      <c r="B3" s="56"/>
      <c r="C3" s="57"/>
      <c r="D3" s="57"/>
      <c r="E3" s="57"/>
      <c r="F3" s="58"/>
      <c r="G3" s="58"/>
      <c r="H3" s="58"/>
      <c r="I3" s="58"/>
      <c r="J3" s="59"/>
      <c r="K3" s="53"/>
      <c r="L3" s="53"/>
      <c r="M3" s="53"/>
    </row>
    <row r="4" spans="1:13" ht="23.25">
      <c r="A4" s="36"/>
      <c r="B4" s="36"/>
      <c r="C4" s="36"/>
      <c r="D4" s="52" t="s">
        <v>69</v>
      </c>
      <c r="E4" s="50"/>
      <c r="F4" s="51"/>
      <c r="G4" s="33"/>
      <c r="H4" s="33"/>
      <c r="I4" s="33"/>
      <c r="J4" s="33"/>
      <c r="K4" s="8"/>
      <c r="L4" s="8"/>
      <c r="M4" s="8"/>
    </row>
    <row r="5" spans="1:13" ht="20.25">
      <c r="A5" s="36"/>
      <c r="B5" s="36" t="s">
        <v>84</v>
      </c>
      <c r="C5" s="30" t="s">
        <v>82</v>
      </c>
      <c r="D5" s="31"/>
      <c r="E5" s="30"/>
      <c r="F5" s="32"/>
      <c r="G5" s="47"/>
      <c r="H5" s="41"/>
      <c r="I5" s="33"/>
      <c r="J5" s="33"/>
      <c r="K5" s="8"/>
      <c r="L5" s="8"/>
      <c r="M5" s="8"/>
    </row>
    <row r="6" spans="1:13" ht="12.75">
      <c r="A6" s="23"/>
      <c r="B6" s="23"/>
      <c r="C6" s="23"/>
      <c r="D6" s="23"/>
      <c r="E6" s="23"/>
      <c r="F6" s="25"/>
      <c r="G6" s="26"/>
      <c r="H6" s="8"/>
      <c r="I6" s="8"/>
      <c r="J6" s="8"/>
      <c r="K6" s="8"/>
      <c r="L6" s="8"/>
      <c r="M6" s="8"/>
    </row>
    <row r="7" spans="1:13" ht="15.75">
      <c r="A7" s="37" t="s">
        <v>77</v>
      </c>
      <c r="B7" s="35"/>
      <c r="C7" s="38"/>
      <c r="D7" s="20"/>
      <c r="E7" s="20"/>
      <c r="F7" s="8"/>
      <c r="G7" s="8"/>
      <c r="H7" s="8"/>
      <c r="I7" s="8"/>
      <c r="J7" s="8"/>
      <c r="K7" s="8"/>
      <c r="L7" s="8"/>
      <c r="M7" s="8"/>
    </row>
    <row r="8" spans="1:13" ht="12.75">
      <c r="A8" s="42" t="s">
        <v>89</v>
      </c>
      <c r="B8" s="42"/>
      <c r="C8" s="42"/>
      <c r="D8" s="42"/>
      <c r="E8" s="42"/>
      <c r="F8" s="43"/>
      <c r="G8" s="43"/>
      <c r="H8" s="24"/>
      <c r="I8" s="8"/>
      <c r="J8" s="8"/>
      <c r="K8" s="8"/>
      <c r="L8" s="8"/>
      <c r="M8" s="8"/>
    </row>
    <row r="9" spans="1:13" ht="12.75">
      <c r="A9" s="42" t="s">
        <v>90</v>
      </c>
      <c r="B9" s="42"/>
      <c r="C9" s="42"/>
      <c r="D9" s="42"/>
      <c r="E9" s="42"/>
      <c r="F9" s="43"/>
      <c r="G9" s="44"/>
      <c r="H9" s="8"/>
      <c r="I9" s="8"/>
      <c r="J9" s="8"/>
      <c r="K9" s="8"/>
      <c r="L9" s="8"/>
      <c r="M9" s="8"/>
    </row>
    <row r="10" spans="1:13" ht="12.75">
      <c r="A10" s="42" t="s">
        <v>91</v>
      </c>
      <c r="B10" s="42"/>
      <c r="C10" s="42"/>
      <c r="D10" s="42"/>
      <c r="E10" s="42"/>
      <c r="F10" s="43"/>
      <c r="G10" s="44"/>
      <c r="H10" s="8"/>
      <c r="I10" s="8"/>
      <c r="J10" s="8"/>
      <c r="K10" s="8"/>
      <c r="L10" s="8"/>
      <c r="M10" s="8"/>
    </row>
    <row r="11" spans="1:13" ht="12.75">
      <c r="A11" s="43" t="s">
        <v>92</v>
      </c>
      <c r="B11" s="43"/>
      <c r="C11" s="44"/>
      <c r="D11" s="44"/>
      <c r="E11" s="43"/>
      <c r="F11" s="43"/>
      <c r="G11" s="43"/>
      <c r="H11" s="8"/>
      <c r="I11" s="8"/>
      <c r="J11" s="8"/>
      <c r="K11" s="8"/>
      <c r="L11" s="8"/>
      <c r="M11" s="8"/>
    </row>
    <row r="12" spans="1:13" ht="12.75">
      <c r="A12" s="45" t="s">
        <v>93</v>
      </c>
      <c r="B12" s="45"/>
      <c r="C12" s="46"/>
      <c r="D12" s="46"/>
      <c r="E12" s="46"/>
      <c r="F12" s="46"/>
      <c r="G12" s="46"/>
      <c r="H12" s="8"/>
      <c r="I12" s="8"/>
      <c r="J12" s="8"/>
      <c r="K12" s="8"/>
      <c r="L12" s="8"/>
      <c r="M12" s="8"/>
    </row>
    <row r="13" spans="1:13" ht="12.75">
      <c r="A13" s="24" t="s">
        <v>94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75">
      <c r="A14" s="39" t="s">
        <v>76</v>
      </c>
      <c r="B14" s="40"/>
      <c r="C14" s="34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43" t="s">
        <v>78</v>
      </c>
      <c r="B15" s="43"/>
      <c r="C15" s="43"/>
      <c r="D15" s="43"/>
      <c r="E15" s="43"/>
      <c r="F15" s="43"/>
      <c r="G15" s="43"/>
      <c r="H15" s="43"/>
      <c r="I15" s="44"/>
      <c r="J15" s="44"/>
      <c r="K15" s="44"/>
      <c r="L15" s="8"/>
      <c r="M15" s="8"/>
    </row>
    <row r="16" spans="1:13" ht="12.75">
      <c r="A16" s="43" t="s">
        <v>79</v>
      </c>
      <c r="B16" s="43"/>
      <c r="C16" s="43"/>
      <c r="D16" s="43"/>
      <c r="E16" s="43"/>
      <c r="F16" s="43"/>
      <c r="G16" s="43"/>
      <c r="H16" s="43"/>
      <c r="I16" s="44"/>
      <c r="J16" s="44"/>
      <c r="K16" s="44"/>
      <c r="L16" s="8"/>
      <c r="M16" s="8"/>
    </row>
    <row r="17" spans="1:13" ht="12.75">
      <c r="A17" s="43" t="s">
        <v>80</v>
      </c>
      <c r="B17" s="43"/>
      <c r="C17" s="43"/>
      <c r="D17" s="43"/>
      <c r="E17" s="43"/>
      <c r="F17" s="43"/>
      <c r="G17" s="43"/>
      <c r="H17" s="43"/>
      <c r="I17" s="44"/>
      <c r="J17" s="44"/>
      <c r="K17" s="44"/>
      <c r="L17" s="8"/>
      <c r="M17" s="8"/>
    </row>
    <row r="18" spans="1:13" ht="12.75">
      <c r="A18" s="43" t="s">
        <v>81</v>
      </c>
      <c r="B18" s="43"/>
      <c r="C18" s="43"/>
      <c r="D18" s="43"/>
      <c r="E18" s="43"/>
      <c r="F18" s="43"/>
      <c r="G18" s="43"/>
      <c r="H18" s="43"/>
      <c r="I18" s="44"/>
      <c r="J18" s="44"/>
      <c r="K18" s="44"/>
      <c r="L18" s="8"/>
      <c r="M18" s="8"/>
    </row>
    <row r="19" spans="1:13" ht="12.75">
      <c r="A19" s="43" t="s">
        <v>83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  <c r="L19" s="8"/>
      <c r="M19" s="8"/>
    </row>
    <row r="20" spans="1:13" ht="12.75">
      <c r="A20" s="29"/>
      <c r="B20" s="24"/>
      <c r="C20" s="24"/>
      <c r="D20" s="24"/>
      <c r="E20" s="24"/>
      <c r="F20" s="24"/>
      <c r="G20" s="24"/>
      <c r="H20" s="24"/>
      <c r="I20" s="8"/>
      <c r="J20" s="8"/>
      <c r="K20" s="8"/>
      <c r="L20" s="8"/>
      <c r="M20" s="8"/>
    </row>
    <row r="21" spans="1:13" ht="12.75">
      <c r="A21" s="49" t="s">
        <v>85</v>
      </c>
      <c r="B21" s="2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27"/>
      <c r="B22" s="8"/>
      <c r="C22" s="8" t="s">
        <v>86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27" t="s">
        <v>87</v>
      </c>
      <c r="B23" s="27"/>
      <c r="C23" s="27"/>
      <c r="D23" s="27"/>
      <c r="E23" s="27"/>
      <c r="F23" s="8"/>
      <c r="G23" s="8"/>
      <c r="H23" s="8"/>
      <c r="I23" s="8"/>
      <c r="J23" s="8"/>
      <c r="K23" s="8"/>
      <c r="L23" s="8"/>
      <c r="M23" s="8"/>
    </row>
    <row r="24" spans="1:13" ht="12.75">
      <c r="A24" s="28"/>
      <c r="B24" s="28"/>
      <c r="C24" s="28"/>
      <c r="D24" s="28"/>
      <c r="E24" s="27"/>
      <c r="F24" s="8"/>
      <c r="G24" s="8"/>
      <c r="H24" s="8"/>
      <c r="I24" s="8"/>
      <c r="J24" s="8"/>
      <c r="K24" s="8"/>
      <c r="L24" s="8"/>
      <c r="M24" s="8"/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8" ht="12.75">
      <c r="A29" s="8"/>
      <c r="B29" s="8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0" bestFit="1" customWidth="1"/>
    <col min="2" max="2" width="4.00390625" style="0" bestFit="1" customWidth="1"/>
  </cols>
  <sheetData>
    <row r="1" spans="1:2" ht="12.75">
      <c r="A1" s="1" t="s">
        <v>0</v>
      </c>
      <c r="B1" s="1">
        <v>9</v>
      </c>
    </row>
    <row r="2" spans="1:2" ht="12.75">
      <c r="A2" s="1" t="s">
        <v>1</v>
      </c>
      <c r="B2" s="1">
        <v>18</v>
      </c>
    </row>
    <row r="3" spans="1:2" ht="12.75">
      <c r="A3" s="1" t="s">
        <v>2</v>
      </c>
      <c r="B3" s="1">
        <v>27</v>
      </c>
    </row>
    <row r="4" spans="1:2" ht="12.75">
      <c r="A4" s="1" t="s">
        <v>3</v>
      </c>
      <c r="B4" s="1">
        <v>36</v>
      </c>
    </row>
    <row r="5" spans="1:2" ht="12.75">
      <c r="A5" s="1" t="s">
        <v>4</v>
      </c>
      <c r="B5" s="1">
        <v>45</v>
      </c>
    </row>
    <row r="6" spans="1:2" ht="12.75">
      <c r="A6" s="1" t="s">
        <v>5</v>
      </c>
      <c r="B6" s="1">
        <v>54</v>
      </c>
    </row>
    <row r="7" spans="1:2" ht="12.75">
      <c r="A7" s="1" t="s">
        <v>6</v>
      </c>
      <c r="B7" s="1">
        <v>63</v>
      </c>
    </row>
    <row r="8" spans="1:2" ht="12.75">
      <c r="A8" s="1" t="s">
        <v>7</v>
      </c>
      <c r="B8" s="1">
        <v>72</v>
      </c>
    </row>
    <row r="9" spans="1:2" ht="12.75">
      <c r="A9" s="1" t="s">
        <v>8</v>
      </c>
      <c r="B9" s="1">
        <v>81</v>
      </c>
    </row>
    <row r="10" spans="1:2" ht="12.75">
      <c r="A10" s="1" t="s">
        <v>9</v>
      </c>
      <c r="B10" s="1">
        <v>90</v>
      </c>
    </row>
    <row r="11" spans="1:2" ht="12.75">
      <c r="A11" s="1" t="s">
        <v>10</v>
      </c>
      <c r="B11" s="1">
        <v>99</v>
      </c>
    </row>
    <row r="12" spans="1:2" ht="12.75">
      <c r="A12" s="1" t="s">
        <v>11</v>
      </c>
      <c r="B12" s="1">
        <v>108</v>
      </c>
    </row>
    <row r="13" spans="1:2" ht="12.75">
      <c r="A13" s="1" t="s">
        <v>12</v>
      </c>
      <c r="B13" s="1">
        <v>117</v>
      </c>
    </row>
    <row r="14" spans="1:2" ht="12.75">
      <c r="A14" s="1" t="s">
        <v>13</v>
      </c>
      <c r="B14" s="1">
        <v>126</v>
      </c>
    </row>
    <row r="15" spans="1:2" ht="12.75">
      <c r="A15" s="1" t="s">
        <v>14</v>
      </c>
      <c r="B15" s="1">
        <v>135</v>
      </c>
    </row>
    <row r="16" spans="1:2" ht="12.75">
      <c r="A16" s="1" t="s">
        <v>15</v>
      </c>
      <c r="B16" s="1">
        <v>144</v>
      </c>
    </row>
    <row r="17" spans="1:2" ht="12.75">
      <c r="A17" s="1" t="s">
        <v>16</v>
      </c>
      <c r="B17" s="1">
        <v>153</v>
      </c>
    </row>
    <row r="18" spans="1:2" ht="12.75">
      <c r="A18" s="1" t="s">
        <v>17</v>
      </c>
      <c r="B18" s="1">
        <v>162</v>
      </c>
    </row>
    <row r="19" spans="1:2" ht="12.75">
      <c r="A19" s="1" t="s">
        <v>18</v>
      </c>
      <c r="B19" s="1">
        <v>171</v>
      </c>
    </row>
    <row r="20" spans="1:2" ht="12.75">
      <c r="A20" s="1" t="s">
        <v>19</v>
      </c>
      <c r="B20" s="1">
        <v>180</v>
      </c>
    </row>
    <row r="21" spans="1:2" ht="12.75">
      <c r="A21" s="1" t="s">
        <v>20</v>
      </c>
      <c r="B21" s="1">
        <v>189</v>
      </c>
    </row>
    <row r="22" spans="1:2" ht="12.75">
      <c r="A22" s="1" t="s">
        <v>21</v>
      </c>
      <c r="B22" s="1">
        <v>198</v>
      </c>
    </row>
    <row r="23" spans="1:2" ht="12.75">
      <c r="A23" s="1" t="s">
        <v>22</v>
      </c>
      <c r="B23" s="1">
        <v>207</v>
      </c>
    </row>
    <row r="24" spans="1:2" ht="12.75">
      <c r="A24" s="1" t="s">
        <v>23</v>
      </c>
      <c r="B24" s="1">
        <v>216</v>
      </c>
    </row>
    <row r="25" spans="1:2" ht="12.75">
      <c r="A25" s="1" t="s">
        <v>24</v>
      </c>
      <c r="B25" s="1">
        <v>225</v>
      </c>
    </row>
    <row r="26" spans="1:2" ht="12.75">
      <c r="A26" s="1" t="s">
        <v>25</v>
      </c>
      <c r="B26" s="1">
        <v>234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Pascal</Manager>
  <Company>Gnose Génération Gématrie</Company>
  <HyperlinkBase>Gématrie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table de 9 du 666</dc:title>
  <dc:subject>cercle d'études-tests-vérifier</dc:subject>
  <dc:creator>Pascal /Gématrie</dc:creator>
  <cp:keywords>table de 9,666, apocalypse,numérologie.</cp:keywords>
  <dc:description>Vérifier et faire des tests en gématrie.</dc:description>
  <cp:lastModifiedBy>xxx</cp:lastModifiedBy>
  <dcterms:created xsi:type="dcterms:W3CDTF">1999-09-02T15:01:03Z</dcterms:created>
  <cp:category>Religion ésotérisme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